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samanthahind/OneDrive/1 Training Officer Construction/Business and Op Plans/2019/HTG Group meetings/190919/"/>
    </mc:Choice>
  </mc:AlternateContent>
  <xr:revisionPtr revIDLastSave="69" documentId="8_{0DCDD1FB-3FB1-464C-8894-D69E039A4167}" xr6:coauthVersionLast="45" xr6:coauthVersionMax="45" xr10:uidLastSave="{ACA909BD-9999-2B44-BE8F-EFE89385209C}"/>
  <bookViews>
    <workbookView xWindow="0" yWindow="460" windowWidth="29040" windowHeight="15840" xr2:uid="{23E3AA7F-71CF-4501-AD40-442D72C9D43D}"/>
  </bookViews>
  <sheets>
    <sheet name="Example" sheetId="2" r:id="rId1"/>
    <sheet name="MASTER" sheetId="3" r:id="rId2"/>
    <sheet name="Sheet2"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3" l="1"/>
  <c r="B28" i="3" s="1"/>
  <c r="O25" i="3"/>
  <c r="J25" i="3"/>
  <c r="G25" i="3"/>
  <c r="B25" i="3"/>
  <c r="O22" i="3"/>
  <c r="J22" i="3"/>
  <c r="G22" i="3"/>
  <c r="B22" i="3"/>
  <c r="O20" i="3"/>
  <c r="J20" i="3"/>
  <c r="G20" i="3"/>
  <c r="B20" i="3"/>
  <c r="O20" i="2" l="1"/>
  <c r="J20" i="2"/>
  <c r="G20" i="2"/>
  <c r="B20" i="2"/>
  <c r="B22" i="2"/>
  <c r="B25" i="2"/>
  <c r="O25" i="2"/>
  <c r="J25" i="2"/>
  <c r="G25" i="2"/>
  <c r="B28" i="2" l="1"/>
  <c r="B27" i="2"/>
  <c r="G22" i="2"/>
  <c r="J22" i="2"/>
  <c r="O22" i="2"/>
</calcChain>
</file>

<file path=xl/sharedStrings.xml><?xml version="1.0" encoding="utf-8"?>
<sst xmlns="http://schemas.openxmlformats.org/spreadsheetml/2006/main" count="77" uniqueCount="35">
  <si>
    <t>Employer Apprenticeship Checklist</t>
  </si>
  <si>
    <t>Yr 1</t>
  </si>
  <si>
    <t>Yr 2</t>
  </si>
  <si>
    <t>Achievement Date Level 2</t>
  </si>
  <si>
    <t>Achievement Date Level 3</t>
  </si>
  <si>
    <t>YNET completed and sent to CITB for L2</t>
  </si>
  <si>
    <t>YNET completed and sent to CITB for L3</t>
  </si>
  <si>
    <t>Yr 3</t>
  </si>
  <si>
    <t>Level 2</t>
  </si>
  <si>
    <t>Grants due</t>
  </si>
  <si>
    <t>Level 3</t>
  </si>
  <si>
    <t>Even if evidence from the provider is missing make sure that your claims are submitted before the due dates.</t>
  </si>
  <si>
    <t>Apprentice Name</t>
  </si>
  <si>
    <t>Training Provider</t>
  </si>
  <si>
    <t>Start date of Apprentice with provider</t>
  </si>
  <si>
    <t>20 weeks from start date</t>
  </si>
  <si>
    <t>20 weeks from achievement</t>
  </si>
  <si>
    <t>20 weeks from start date of 3rd year</t>
  </si>
  <si>
    <t>Apprentice Occupation</t>
  </si>
  <si>
    <t>Authorise Automated Claims for year 3 every 13 weeks via CITB online</t>
  </si>
  <si>
    <t>Authorise Automated Claims for year 1 and 2 every 13 weeks via CITB online</t>
  </si>
  <si>
    <t>Apprentice Achievement Grant claimed L3</t>
  </si>
  <si>
    <t xml:space="preserve">Apprentice Achievement Grant claimed L2 </t>
  </si>
  <si>
    <t xml:space="preserve">The CITB grant scheme year runs 1st April - 31st March each year, so depending when your Apprentice starts or achieves, you need to make sure you use the correct claim form for the grant scheme years - e.g. 2018/2019, 2019/2020, 2020/2021, 2021/2022.  </t>
  </si>
  <si>
    <t>Start date for year 3 (level 3)</t>
  </si>
  <si>
    <t>Richard Hind</t>
  </si>
  <si>
    <t>Site Joinery</t>
  </si>
  <si>
    <t>Hull Training</t>
  </si>
  <si>
    <t>Needed for YNET forms</t>
  </si>
  <si>
    <t>Carpentry &amp; Joinery Level 2 (site)</t>
  </si>
  <si>
    <t>Kingston Upon Hull City Council</t>
  </si>
  <si>
    <t>Latest date</t>
  </si>
  <si>
    <t>Earliest date</t>
  </si>
  <si>
    <t>You must enter the correct provider and framework or std name</t>
  </si>
  <si>
    <t>Even if evidence from the provider is missing make sure that your claims are submitted before the deadline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</si>
</sst>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1" x14ac:knownFonts="1">
    <font>
      <sz val="11"/>
      <color theme="1"/>
      <name val="Calibri"/>
      <family val="2"/>
      <scheme val="minor"/>
    </font>
    <font>
      <b/>
      <sz val="11"/>
      <color theme="1"/>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b/>
      <sz val="16"/>
      <color rgb="FFFF0000"/>
      <name val="Calibri"/>
      <family val="2"/>
      <scheme val="minor"/>
    </font>
    <font>
      <b/>
      <sz val="36"/>
      <color theme="1"/>
      <name val="Calibri"/>
      <family val="2"/>
      <scheme val="minor"/>
    </font>
    <font>
      <b/>
      <sz val="14"/>
      <color rgb="FFFF0000"/>
      <name val="Calibri"/>
      <family val="2"/>
      <scheme val="minor"/>
    </font>
    <font>
      <u/>
      <sz val="11"/>
      <color theme="10"/>
      <name val="Calibri"/>
      <family val="2"/>
      <scheme val="minor"/>
    </font>
    <font>
      <b/>
      <sz val="11"/>
      <color rgb="FFFF0000"/>
      <name val="Calibri"/>
      <family val="2"/>
      <scheme val="minor"/>
    </font>
    <font>
      <sz val="16"/>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72">
    <xf numFmtId="0" fontId="0" fillId="0" borderId="0" xfId="0"/>
    <xf numFmtId="0" fontId="0" fillId="0" borderId="1" xfId="0" applyBorder="1"/>
    <xf numFmtId="0" fontId="0" fillId="0" borderId="4" xfId="0" applyBorder="1"/>
    <xf numFmtId="0" fontId="0" fillId="0" borderId="0" xfId="0" applyBorder="1"/>
    <xf numFmtId="0" fontId="0" fillId="0" borderId="0" xfId="0" applyBorder="1" applyAlignment="1">
      <alignment horizontal="center"/>
    </xf>
    <xf numFmtId="164" fontId="0" fillId="0" borderId="0" xfId="0" applyNumberFormat="1" applyBorder="1"/>
    <xf numFmtId="0" fontId="1" fillId="0" borderId="0" xfId="0" applyFont="1" applyBorder="1" applyAlignment="1">
      <alignment horizontal="center"/>
    </xf>
    <xf numFmtId="164" fontId="1" fillId="0" borderId="6" xfId="0" applyNumberFormat="1" applyFont="1" applyBorder="1"/>
    <xf numFmtId="0" fontId="3" fillId="0" borderId="0" xfId="0" applyFont="1"/>
    <xf numFmtId="14" fontId="3" fillId="0" borderId="0" xfId="0" applyNumberFormat="1" applyFont="1"/>
    <xf numFmtId="0" fontId="3" fillId="0" borderId="0" xfId="0" applyFont="1" applyAlignment="1"/>
    <xf numFmtId="0" fontId="3" fillId="0" borderId="0" xfId="0" applyFont="1" applyBorder="1" applyAlignment="1"/>
    <xf numFmtId="0" fontId="4" fillId="0" borderId="0" xfId="0" applyFont="1"/>
    <xf numFmtId="0" fontId="4" fillId="0" borderId="0" xfId="0" applyFont="1" applyBorder="1" applyAlignment="1">
      <alignment horizontal="center" wrapText="1"/>
    </xf>
    <xf numFmtId="0" fontId="0" fillId="0" borderId="6" xfId="0" applyBorder="1" applyAlignment="1">
      <alignment horizontal="center"/>
    </xf>
    <xf numFmtId="14" fontId="7" fillId="0" borderId="6" xfId="0" applyNumberFormat="1" applyFont="1" applyBorder="1"/>
    <xf numFmtId="0" fontId="1" fillId="0" borderId="0" xfId="0" applyFont="1" applyAlignment="1">
      <alignment horizontal="center"/>
    </xf>
    <xf numFmtId="0" fontId="8" fillId="0" borderId="0" xfId="1" applyAlignment="1">
      <alignment vertical="center"/>
    </xf>
    <xf numFmtId="14" fontId="3" fillId="0" borderId="6" xfId="0" applyNumberFormat="1" applyFont="1" applyBorder="1"/>
    <xf numFmtId="0" fontId="3" fillId="0" borderId="6" xfId="0" applyFont="1" applyBorder="1"/>
    <xf numFmtId="0" fontId="1" fillId="0" borderId="0" xfId="0" applyFont="1" applyAlignment="1">
      <alignment horizontal="center"/>
    </xf>
    <xf numFmtId="0" fontId="4" fillId="2" borderId="6" xfId="0" applyFont="1" applyFill="1" applyBorder="1" applyAlignment="1">
      <alignment horizontal="center" wrapText="1"/>
    </xf>
    <xf numFmtId="0" fontId="4" fillId="3" borderId="6" xfId="0" applyFont="1" applyFill="1" applyBorder="1" applyAlignment="1">
      <alignment horizontal="center" wrapText="1"/>
    </xf>
    <xf numFmtId="0" fontId="0" fillId="0" borderId="6" xfId="0"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9" fillId="0" borderId="0" xfId="0" applyFont="1" applyAlignment="1">
      <alignment horizontal="center"/>
    </xf>
    <xf numFmtId="0" fontId="10" fillId="0" borderId="13" xfId="0" applyFont="1" applyBorder="1" applyAlignment="1">
      <alignment horizontal="center"/>
    </xf>
    <xf numFmtId="0" fontId="10" fillId="0" borderId="0" xfId="0" applyFont="1" applyAlignment="1">
      <alignment horizontal="center"/>
    </xf>
    <xf numFmtId="0" fontId="10" fillId="0" borderId="13" xfId="0" applyFont="1" applyBorder="1" applyAlignment="1">
      <alignment horizontal="center" shrinkToFit="1"/>
    </xf>
    <xf numFmtId="0" fontId="10" fillId="0" borderId="0" xfId="0" applyFont="1" applyAlignment="1">
      <alignment horizontal="center" shrinkToFit="1"/>
    </xf>
    <xf numFmtId="164" fontId="5" fillId="0" borderId="5"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horizontal="center" wrapText="1"/>
    </xf>
    <xf numFmtId="0" fontId="2" fillId="0" borderId="16"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0" fillId="0" borderId="5" xfId="0" applyBorder="1" applyAlignment="1">
      <alignment horizontal="center"/>
    </xf>
    <xf numFmtId="0" fontId="0" fillId="0" borderId="11" xfId="0" applyBorder="1" applyAlignment="1">
      <alignment horizontal="center"/>
    </xf>
    <xf numFmtId="164" fontId="1" fillId="0" borderId="7" xfId="0" applyNumberFormat="1"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0" fillId="0" borderId="6" xfId="0" applyBorder="1" applyAlignment="1">
      <alignment horizontal="center"/>
    </xf>
    <xf numFmtId="164" fontId="5" fillId="0" borderId="2" xfId="0" applyNumberFormat="1" applyFont="1" applyBorder="1" applyAlignment="1">
      <alignment horizontal="center"/>
    </xf>
    <xf numFmtId="0" fontId="5" fillId="0" borderId="12" xfId="0" applyFont="1" applyBorder="1" applyAlignment="1">
      <alignment horizontal="center"/>
    </xf>
    <xf numFmtId="0" fontId="5" fillId="0" borderId="3" xfId="0" applyFont="1" applyBorder="1" applyAlignment="1">
      <alignment horizontal="center"/>
    </xf>
    <xf numFmtId="0" fontId="10" fillId="0" borderId="6" xfId="0" applyFont="1" applyBorder="1" applyAlignment="1">
      <alignment horizontal="center" shrinkToFit="1"/>
    </xf>
    <xf numFmtId="0" fontId="10" fillId="0" borderId="6"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8" xfId="0" applyFont="1" applyBorder="1" applyAlignment="1">
      <alignment horizontal="center"/>
    </xf>
    <xf numFmtId="0" fontId="3" fillId="0" borderId="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itb.co.uk/levy-grants-and-funding/grants-funding/apprenticeship-grants/apprenticeship-for-grant-england-wales/" TargetMode="External"/></Relationships>
</file>

<file path=xl/drawings/drawing1.xml><?xml version="1.0" encoding="utf-8"?>
<xdr:wsDr xmlns:xdr="http://schemas.openxmlformats.org/drawingml/2006/spreadsheetDrawing" xmlns:a="http://schemas.openxmlformats.org/drawingml/2006/main">
  <xdr:twoCellAnchor>
    <xdr:from>
      <xdr:col>16</xdr:col>
      <xdr:colOff>164353</xdr:colOff>
      <xdr:row>5</xdr:row>
      <xdr:rowOff>134472</xdr:rowOff>
    </xdr:from>
    <xdr:to>
      <xdr:col>20</xdr:col>
      <xdr:colOff>448236</xdr:colOff>
      <xdr:row>11</xdr:row>
      <xdr:rowOff>597648</xdr:rowOff>
    </xdr:to>
    <xdr:sp macro="" textlink="">
      <xdr:nvSpPr>
        <xdr:cNvPr id="2" name="TextBox 1">
          <a:extLst>
            <a:ext uri="{FF2B5EF4-FFF2-40B4-BE49-F238E27FC236}">
              <a16:creationId xmlns:a16="http://schemas.microsoft.com/office/drawing/2014/main" id="{2C881B9C-7C71-504A-83F0-B89DC6C99FF6}"/>
            </a:ext>
          </a:extLst>
        </xdr:cNvPr>
        <xdr:cNvSpPr txBox="1"/>
      </xdr:nvSpPr>
      <xdr:spPr>
        <a:xfrm>
          <a:off x="15628471" y="1658472"/>
          <a:ext cx="2973294" cy="20021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YNET </a:t>
          </a:r>
        </a:p>
        <a:p>
          <a:r>
            <a:rPr lang="en-GB" sz="1100"/>
            <a:t>Make sure you enter a training provider that is on</a:t>
          </a:r>
          <a:r>
            <a:rPr lang="en-GB" sz="1100" baseline="0"/>
            <a:t> the ROATP (register of approved training providers) list.</a:t>
          </a:r>
        </a:p>
        <a:p>
          <a:endParaRPr lang="en-GB" sz="1100" baseline="0"/>
        </a:p>
        <a:p>
          <a:r>
            <a:rPr lang="en-GB" sz="1100" baseline="0"/>
            <a:t>There maybe some providers that have a contract under a different name to the one they are operating.</a:t>
          </a:r>
        </a:p>
        <a:p>
          <a:endParaRPr lang="en-GB" sz="1100" baseline="0"/>
        </a:p>
        <a:p>
          <a:r>
            <a:rPr lang="en-GB" sz="1100" baseline="0"/>
            <a:t>E.g. Hull Training are under Kingston Upon Hull City Council.  The provider will be able to confirm this.</a:t>
          </a:r>
          <a:endParaRPr lang="en-GB" sz="1100"/>
        </a:p>
      </xdr:txBody>
    </xdr:sp>
    <xdr:clientData/>
  </xdr:twoCellAnchor>
  <xdr:twoCellAnchor>
    <xdr:from>
      <xdr:col>17</xdr:col>
      <xdr:colOff>119528</xdr:colOff>
      <xdr:row>0</xdr:row>
      <xdr:rowOff>254000</xdr:rowOff>
    </xdr:from>
    <xdr:to>
      <xdr:col>21</xdr:col>
      <xdr:colOff>403411</xdr:colOff>
      <xdr:row>4</xdr:row>
      <xdr:rowOff>194237</xdr:rowOff>
    </xdr:to>
    <xdr:sp macro="" textlink="">
      <xdr:nvSpPr>
        <xdr:cNvPr id="3" name="TextBox 2">
          <a:hlinkClick xmlns:r="http://schemas.openxmlformats.org/officeDocument/2006/relationships" r:id="rId1"/>
          <a:extLst>
            <a:ext uri="{FF2B5EF4-FFF2-40B4-BE49-F238E27FC236}">
              <a16:creationId xmlns:a16="http://schemas.microsoft.com/office/drawing/2014/main" id="{61651B0B-3482-D544-9000-B450509F3E27}"/>
            </a:ext>
          </a:extLst>
        </xdr:cNvPr>
        <xdr:cNvSpPr txBox="1"/>
      </xdr:nvSpPr>
      <xdr:spPr>
        <a:xfrm>
          <a:off x="16255999" y="254000"/>
          <a:ext cx="2973294" cy="119529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YNET</a:t>
          </a:r>
        </a:p>
        <a:p>
          <a:r>
            <a:rPr lang="en-GB" sz="1100"/>
            <a:t>Make sure the Apprentice Occupation is on the Approved list</a:t>
          </a:r>
          <a:r>
            <a:rPr lang="en-GB" sz="1100" baseline="0"/>
            <a:t> of grant aided Apprenticeships.</a:t>
          </a:r>
        </a:p>
        <a:p>
          <a:r>
            <a:rPr lang="en-GB" sz="1100" baseline="0"/>
            <a:t>https://www.citb.co.uk/levy-grants-and-funding/grants-funding/apprenticeship-grants/apprenticeship-for-grant-england-wales/  </a:t>
          </a:r>
        </a:p>
        <a:p>
          <a:endParaRPr lang="en-GB" sz="1100" baseline="0"/>
        </a:p>
        <a:p>
          <a:endParaRPr lang="en-GB" sz="1100" baseline="0"/>
        </a:p>
      </xdr:txBody>
    </xdr:sp>
    <xdr:clientData/>
  </xdr:twoCellAnchor>
  <xdr:twoCellAnchor>
    <xdr:from>
      <xdr:col>16</xdr:col>
      <xdr:colOff>373529</xdr:colOff>
      <xdr:row>11</xdr:row>
      <xdr:rowOff>941294</xdr:rowOff>
    </xdr:from>
    <xdr:to>
      <xdr:col>20</xdr:col>
      <xdr:colOff>328706</xdr:colOff>
      <xdr:row>24</xdr:row>
      <xdr:rowOff>14940</xdr:rowOff>
    </xdr:to>
    <xdr:sp macro="" textlink="">
      <xdr:nvSpPr>
        <xdr:cNvPr id="4" name="TextBox 3">
          <a:extLst>
            <a:ext uri="{FF2B5EF4-FFF2-40B4-BE49-F238E27FC236}">
              <a16:creationId xmlns:a16="http://schemas.microsoft.com/office/drawing/2014/main" id="{96A96623-5206-3440-9B64-AC5E56D75EEA}"/>
            </a:ext>
          </a:extLst>
        </xdr:cNvPr>
        <xdr:cNvSpPr txBox="1"/>
      </xdr:nvSpPr>
      <xdr:spPr>
        <a:xfrm>
          <a:off x="15837647" y="4004235"/>
          <a:ext cx="2644588" cy="258482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You must provide supporting evidence from your college or training provider with your YNET</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application. </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 evidence must show:</a:t>
          </a:r>
        </a:p>
        <a:p>
          <a:r>
            <a:rPr lang="en-GB" sz="1100" b="0" i="0" u="none" strike="noStrike">
              <a:solidFill>
                <a:schemeClr val="dk1"/>
              </a:solidFill>
              <a:effectLst/>
              <a:latin typeface="+mn-lt"/>
              <a:ea typeface="+mn-ea"/>
              <a:cs typeface="+mn-cs"/>
            </a:rPr>
            <a:t>1.The full title of the apprenticeship framework or standard</a:t>
          </a:r>
        </a:p>
        <a:p>
          <a:r>
            <a:rPr lang="en-GB" sz="1100" b="0" i="0" u="none" strike="noStrike">
              <a:solidFill>
                <a:schemeClr val="dk1"/>
              </a:solidFill>
              <a:effectLst/>
              <a:latin typeface="+mn-lt"/>
              <a:ea typeface="+mn-ea"/>
              <a:cs typeface="+mn-cs"/>
            </a:rPr>
            <a:t>2. The name of the apprentice</a:t>
          </a:r>
        </a:p>
        <a:p>
          <a:r>
            <a:rPr lang="en-GB" sz="1100" b="0" i="0" u="none" strike="noStrike">
              <a:solidFill>
                <a:schemeClr val="dk1"/>
              </a:solidFill>
              <a:effectLst/>
              <a:latin typeface="+mn-lt"/>
              <a:ea typeface="+mn-ea"/>
              <a:cs typeface="+mn-cs"/>
            </a:rPr>
            <a:t>3. The college start date</a:t>
          </a:r>
        </a:p>
        <a:p>
          <a:endParaRPr lang="en-GB" sz="1100"/>
        </a:p>
      </xdr:txBody>
    </xdr:sp>
    <xdr:clientData/>
  </xdr:twoCellAnchor>
  <xdr:twoCellAnchor>
    <xdr:from>
      <xdr:col>0</xdr:col>
      <xdr:colOff>582705</xdr:colOff>
      <xdr:row>41</xdr:row>
      <xdr:rowOff>29882</xdr:rowOff>
    </xdr:from>
    <xdr:to>
      <xdr:col>14</xdr:col>
      <xdr:colOff>851646</xdr:colOff>
      <xdr:row>47</xdr:row>
      <xdr:rowOff>89647</xdr:rowOff>
    </xdr:to>
    <xdr:sp macro="" textlink="">
      <xdr:nvSpPr>
        <xdr:cNvPr id="5" name="TextBox 4">
          <a:extLst>
            <a:ext uri="{FF2B5EF4-FFF2-40B4-BE49-F238E27FC236}">
              <a16:creationId xmlns:a16="http://schemas.microsoft.com/office/drawing/2014/main" id="{9EFF56EB-E054-5E40-8411-DA2A79053A92}"/>
            </a:ext>
          </a:extLst>
        </xdr:cNvPr>
        <xdr:cNvSpPr txBox="1"/>
      </xdr:nvSpPr>
      <xdr:spPr>
        <a:xfrm>
          <a:off x="582705" y="10100235"/>
          <a:ext cx="13805647" cy="122517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a:t>If you are not</a:t>
          </a:r>
          <a:r>
            <a:rPr lang="en-GB" sz="1800" baseline="0"/>
            <a:t> going through the CITB Managing Agency then you need to let CITB you have an Apprentice with another provider, that is why you complete the YNET form.  If you are not sure, please check with a CITB Apprenticeship Officer - Helen Spanton or Lianne Roper or your CITB Advisor - Janice Chattaway</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579BD-DD4D-F241-8E5A-CE78B6C50285}">
  <sheetPr>
    <pageSetUpPr fitToPage="1"/>
  </sheetPr>
  <dimension ref="A1:Q39"/>
  <sheetViews>
    <sheetView tabSelected="1" zoomScale="85" zoomScaleNormal="85" workbookViewId="0">
      <selection activeCell="F7" sqref="F7"/>
    </sheetView>
  </sheetViews>
  <sheetFormatPr baseColWidth="10" defaultColWidth="8.83203125" defaultRowHeight="15" x14ac:dyDescent="0.2"/>
  <cols>
    <col min="1" max="1" width="14.83203125" customWidth="1"/>
    <col min="2" max="2" width="16.1640625" customWidth="1"/>
    <col min="3" max="3" width="8.83203125" customWidth="1"/>
    <col min="4" max="4" width="14.33203125" bestFit="1" customWidth="1"/>
    <col min="5" max="5" width="13.5" customWidth="1"/>
    <col min="6" max="6" width="16.33203125" bestFit="1" customWidth="1"/>
    <col min="7" max="8" width="14.1640625" customWidth="1"/>
    <col min="10" max="10" width="21.33203125" customWidth="1"/>
    <col min="15" max="15" width="16.5" customWidth="1"/>
  </cols>
  <sheetData>
    <row r="1" spans="1:17" ht="47" x14ac:dyDescent="0.55000000000000004">
      <c r="A1" s="25" t="s">
        <v>0</v>
      </c>
      <c r="B1" s="25"/>
      <c r="C1" s="25"/>
      <c r="D1" s="25"/>
      <c r="E1" s="25"/>
      <c r="F1" s="25"/>
      <c r="G1" s="25"/>
      <c r="H1" s="25"/>
      <c r="I1" s="25"/>
      <c r="J1" s="25"/>
      <c r="K1" s="25"/>
      <c r="L1" s="25"/>
      <c r="M1" s="25"/>
      <c r="N1" s="25"/>
      <c r="O1" s="25"/>
    </row>
    <row r="3" spans="1:17" x14ac:dyDescent="0.2">
      <c r="M3" s="31" t="s">
        <v>28</v>
      </c>
      <c r="N3" s="31"/>
      <c r="O3" s="31"/>
      <c r="P3" s="31"/>
      <c r="Q3" s="31"/>
    </row>
    <row r="4" spans="1:17" s="8" customFormat="1" ht="21" x14ac:dyDescent="0.25">
      <c r="A4" s="8" t="s">
        <v>12</v>
      </c>
      <c r="D4" s="11"/>
      <c r="E4" s="11"/>
      <c r="F4" s="26" t="s">
        <v>25</v>
      </c>
      <c r="G4" s="27"/>
      <c r="H4" s="27"/>
      <c r="I4" s="27"/>
      <c r="J4" s="27"/>
      <c r="K4" s="27"/>
      <c r="L4" s="28"/>
      <c r="M4" s="34" t="s">
        <v>33</v>
      </c>
      <c r="N4" s="35"/>
      <c r="O4" s="35"/>
      <c r="P4" s="35"/>
      <c r="Q4" s="35"/>
    </row>
    <row r="5" spans="1:17" s="8" customFormat="1" ht="21" x14ac:dyDescent="0.25">
      <c r="A5" s="8" t="s">
        <v>18</v>
      </c>
      <c r="D5" s="11"/>
      <c r="E5" s="11"/>
      <c r="F5" s="26" t="s">
        <v>26</v>
      </c>
      <c r="G5" s="27"/>
      <c r="H5" s="27"/>
      <c r="I5" s="27"/>
      <c r="J5" s="27"/>
      <c r="K5" s="27"/>
      <c r="L5" s="28"/>
      <c r="M5" s="32" t="s">
        <v>29</v>
      </c>
      <c r="N5" s="33"/>
      <c r="O5" s="33"/>
      <c r="P5" s="33"/>
      <c r="Q5" s="33"/>
    </row>
    <row r="6" spans="1:17" s="8" customFormat="1" ht="21" x14ac:dyDescent="0.25">
      <c r="A6" s="8" t="s">
        <v>13</v>
      </c>
      <c r="D6" s="11"/>
      <c r="E6" s="11"/>
      <c r="F6" s="26" t="s">
        <v>27</v>
      </c>
      <c r="G6" s="27"/>
      <c r="H6" s="27"/>
      <c r="I6" s="27"/>
      <c r="J6" s="27"/>
      <c r="K6" s="27"/>
      <c r="L6" s="28"/>
      <c r="M6" s="32" t="s">
        <v>30</v>
      </c>
      <c r="N6" s="33"/>
      <c r="O6" s="33"/>
      <c r="P6" s="33"/>
      <c r="Q6" s="33"/>
    </row>
    <row r="7" spans="1:17" s="8" customFormat="1" ht="21" x14ac:dyDescent="0.25">
      <c r="A7" s="10" t="s">
        <v>14</v>
      </c>
      <c r="B7" s="10"/>
      <c r="C7" s="10"/>
      <c r="D7" s="9"/>
      <c r="F7" s="18">
        <v>43709</v>
      </c>
    </row>
    <row r="8" spans="1:17" s="8" customFormat="1" ht="21" x14ac:dyDescent="0.25">
      <c r="A8" s="8" t="s">
        <v>3</v>
      </c>
      <c r="D8" s="9"/>
      <c r="F8" s="18">
        <v>44407</v>
      </c>
    </row>
    <row r="9" spans="1:17" s="8" customFormat="1" ht="21" x14ac:dyDescent="0.25">
      <c r="A9" s="8" t="s">
        <v>24</v>
      </c>
      <c r="D9" s="9"/>
      <c r="F9" s="18"/>
      <c r="J9" s="17"/>
    </row>
    <row r="10" spans="1:17" s="8" customFormat="1" ht="21" x14ac:dyDescent="0.25">
      <c r="A10" s="8" t="s">
        <v>4</v>
      </c>
      <c r="F10" s="19"/>
    </row>
    <row r="12" spans="1:17" s="12" customFormat="1" ht="80" x14ac:dyDescent="0.25">
      <c r="B12" s="21" t="s">
        <v>5</v>
      </c>
      <c r="D12" s="29" t="s">
        <v>20</v>
      </c>
      <c r="E12" s="30"/>
      <c r="G12" s="22" t="s">
        <v>22</v>
      </c>
      <c r="H12" s="13"/>
      <c r="J12" s="21" t="s">
        <v>6</v>
      </c>
      <c r="L12" s="29" t="s">
        <v>19</v>
      </c>
      <c r="M12" s="30"/>
      <c r="O12" s="22" t="s">
        <v>21</v>
      </c>
    </row>
    <row r="14" spans="1:17" x14ac:dyDescent="0.2">
      <c r="D14" s="14" t="s">
        <v>1</v>
      </c>
      <c r="E14" s="14" t="s">
        <v>2</v>
      </c>
      <c r="L14" s="62" t="s">
        <v>7</v>
      </c>
      <c r="M14" s="62"/>
    </row>
    <row r="15" spans="1:17" ht="16" thickBot="1" x14ac:dyDescent="0.25">
      <c r="H15" s="3"/>
    </row>
    <row r="16" spans="1:17" ht="16" thickBot="1" x14ac:dyDescent="0.25">
      <c r="B16" s="3"/>
      <c r="D16" s="1">
        <v>625</v>
      </c>
      <c r="E16" s="1">
        <v>625</v>
      </c>
      <c r="G16" s="1">
        <v>3500</v>
      </c>
      <c r="J16" s="3"/>
      <c r="L16" s="57">
        <v>625</v>
      </c>
      <c r="M16" s="58"/>
      <c r="O16" s="1">
        <v>3500</v>
      </c>
    </row>
    <row r="17" spans="1:15" ht="16" thickBot="1" x14ac:dyDescent="0.25">
      <c r="D17" s="1">
        <v>625</v>
      </c>
      <c r="E17" s="1">
        <v>625</v>
      </c>
      <c r="L17" s="57">
        <v>625</v>
      </c>
      <c r="M17" s="58"/>
    </row>
    <row r="18" spans="1:15" ht="16" thickBot="1" x14ac:dyDescent="0.25">
      <c r="D18" s="1">
        <v>625</v>
      </c>
      <c r="E18" s="1">
        <v>625</v>
      </c>
      <c r="L18" s="57">
        <v>625</v>
      </c>
      <c r="M18" s="58"/>
    </row>
    <row r="19" spans="1:15" ht="16" thickBot="1" x14ac:dyDescent="0.25">
      <c r="B19" s="20" t="s">
        <v>32</v>
      </c>
      <c r="D19" s="1">
        <v>625</v>
      </c>
      <c r="E19" s="2">
        <v>625</v>
      </c>
      <c r="G19" s="20" t="s">
        <v>32</v>
      </c>
      <c r="J19" s="20" t="s">
        <v>32</v>
      </c>
      <c r="L19" s="57">
        <v>625</v>
      </c>
      <c r="M19" s="58"/>
      <c r="O19" s="20" t="s">
        <v>32</v>
      </c>
    </row>
    <row r="20" spans="1:15" ht="19" x14ac:dyDescent="0.25">
      <c r="B20" s="15">
        <f>IF(F7&lt;&gt;"",F7,"")</f>
        <v>43709</v>
      </c>
      <c r="G20" s="15">
        <f>IF(F8&lt;&gt;"",F8,"")</f>
        <v>44407</v>
      </c>
      <c r="J20" s="15" t="str">
        <f>IF(F9&lt;&gt;"",F9,"")</f>
        <v/>
      </c>
      <c r="M20" s="3"/>
      <c r="O20" s="15" t="str">
        <f>IF(F10&lt;&gt;"",F10,"")</f>
        <v/>
      </c>
    </row>
    <row r="21" spans="1:15" x14ac:dyDescent="0.2">
      <c r="B21" s="16" t="s">
        <v>31</v>
      </c>
      <c r="G21" s="16" t="s">
        <v>31</v>
      </c>
      <c r="J21" s="16" t="s">
        <v>31</v>
      </c>
      <c r="O21" s="16" t="s">
        <v>31</v>
      </c>
    </row>
    <row r="22" spans="1:15" ht="19" x14ac:dyDescent="0.25">
      <c r="B22" s="15">
        <f>IF(F7&lt;&gt;"",F7+140,"")</f>
        <v>43849</v>
      </c>
      <c r="G22" s="15">
        <f>IF(F8&lt;&gt;"",F8+140,"")</f>
        <v>44547</v>
      </c>
      <c r="H22" s="4"/>
      <c r="J22" s="15" t="str">
        <f>IF(F9&lt;&gt;"",F9+140,"")</f>
        <v/>
      </c>
      <c r="O22" s="15" t="str">
        <f>IF(F10&lt;&gt;"",F10+140,"")</f>
        <v/>
      </c>
    </row>
    <row r="23" spans="1:15" x14ac:dyDescent="0.2">
      <c r="B23" t="s">
        <v>15</v>
      </c>
      <c r="G23" t="s">
        <v>16</v>
      </c>
      <c r="J23" t="s">
        <v>17</v>
      </c>
      <c r="O23" t="s">
        <v>16</v>
      </c>
    </row>
    <row r="25" spans="1:15" x14ac:dyDescent="0.2">
      <c r="A25" t="s">
        <v>9</v>
      </c>
      <c r="B25" s="59">
        <f>SUM(D16+D17+D18+D19+E16+E17+E18+E19)</f>
        <v>5000</v>
      </c>
      <c r="C25" s="60"/>
      <c r="D25" s="60"/>
      <c r="E25" s="61"/>
      <c r="G25" s="7">
        <f>SUM(G16)</f>
        <v>3500</v>
      </c>
      <c r="H25" s="5"/>
      <c r="J25" s="59">
        <f>SUM(L16:M19)</f>
        <v>2500</v>
      </c>
      <c r="K25" s="60"/>
      <c r="L25" s="60"/>
      <c r="M25" s="61"/>
      <c r="O25" s="7">
        <f>SUM(O16)</f>
        <v>3500</v>
      </c>
    </row>
    <row r="26" spans="1:15" ht="16" thickBot="1" x14ac:dyDescent="0.25"/>
    <row r="27" spans="1:15" ht="22" thickBot="1" x14ac:dyDescent="0.3">
      <c r="A27" t="s">
        <v>8</v>
      </c>
      <c r="B27" s="63">
        <f>SUM(D16+D17+D18+D19+E16+E17+E18+E19+G16)</f>
        <v>8500</v>
      </c>
      <c r="C27" s="64"/>
      <c r="D27" s="64"/>
      <c r="E27" s="64"/>
      <c r="F27" s="64"/>
      <c r="G27" s="65"/>
      <c r="H27" s="6"/>
    </row>
    <row r="28" spans="1:15" ht="22" thickBot="1" x14ac:dyDescent="0.3">
      <c r="A28" t="s">
        <v>10</v>
      </c>
      <c r="B28" s="36">
        <f>SUM(B27+L16+L17+L18+L19+O16)</f>
        <v>14500</v>
      </c>
      <c r="C28" s="37"/>
      <c r="D28" s="37"/>
      <c r="E28" s="37"/>
      <c r="F28" s="37"/>
      <c r="G28" s="37"/>
      <c r="H28" s="37"/>
      <c r="I28" s="37"/>
      <c r="J28" s="37"/>
      <c r="K28" s="37"/>
      <c r="L28" s="37"/>
      <c r="M28" s="37"/>
      <c r="N28" s="37"/>
      <c r="O28" s="38"/>
    </row>
    <row r="32" spans="1:15" x14ac:dyDescent="0.2">
      <c r="A32" s="39" t="s">
        <v>23</v>
      </c>
      <c r="B32" s="40"/>
      <c r="C32" s="40"/>
      <c r="D32" s="40"/>
      <c r="E32" s="40"/>
      <c r="F32" s="40"/>
      <c r="G32" s="40"/>
      <c r="H32" s="40"/>
      <c r="I32" s="40"/>
      <c r="J32" s="40"/>
      <c r="K32" s="40"/>
      <c r="L32" s="40"/>
      <c r="M32" s="40"/>
      <c r="N32" s="40"/>
      <c r="O32" s="41"/>
    </row>
    <row r="33" spans="1:15" x14ac:dyDescent="0.2">
      <c r="A33" s="42"/>
      <c r="B33" s="43"/>
      <c r="C33" s="43"/>
      <c r="D33" s="43"/>
      <c r="E33" s="43"/>
      <c r="F33" s="43"/>
      <c r="G33" s="43"/>
      <c r="H33" s="43"/>
      <c r="I33" s="43"/>
      <c r="J33" s="43"/>
      <c r="K33" s="43"/>
      <c r="L33" s="43"/>
      <c r="M33" s="43"/>
      <c r="N33" s="43"/>
      <c r="O33" s="44"/>
    </row>
    <row r="34" spans="1:15" x14ac:dyDescent="0.2">
      <c r="A34" s="45"/>
      <c r="B34" s="46"/>
      <c r="C34" s="46"/>
      <c r="D34" s="46"/>
      <c r="E34" s="46"/>
      <c r="F34" s="46"/>
      <c r="G34" s="46"/>
      <c r="H34" s="46"/>
      <c r="I34" s="46"/>
      <c r="J34" s="46"/>
      <c r="K34" s="46"/>
      <c r="L34" s="46"/>
      <c r="M34" s="46"/>
      <c r="N34" s="46"/>
      <c r="O34" s="47"/>
    </row>
    <row r="37" spans="1:15" x14ac:dyDescent="0.2">
      <c r="A37" s="48" t="s">
        <v>34</v>
      </c>
      <c r="B37" s="49"/>
      <c r="C37" s="49"/>
      <c r="D37" s="49"/>
      <c r="E37" s="49"/>
      <c r="F37" s="49"/>
      <c r="G37" s="49"/>
      <c r="H37" s="49"/>
      <c r="I37" s="49"/>
      <c r="J37" s="49"/>
      <c r="K37" s="49"/>
      <c r="L37" s="49"/>
      <c r="M37" s="49"/>
      <c r="N37" s="49"/>
      <c r="O37" s="50"/>
    </row>
    <row r="38" spans="1:15" x14ac:dyDescent="0.2">
      <c r="A38" s="51"/>
      <c r="B38" s="52"/>
      <c r="C38" s="52"/>
      <c r="D38" s="52"/>
      <c r="E38" s="52"/>
      <c r="F38" s="52"/>
      <c r="G38" s="52"/>
      <c r="H38" s="52"/>
      <c r="I38" s="52"/>
      <c r="J38" s="52"/>
      <c r="K38" s="52"/>
      <c r="L38" s="52"/>
      <c r="M38" s="52"/>
      <c r="N38" s="52"/>
      <c r="O38" s="53"/>
    </row>
    <row r="39" spans="1:15" x14ac:dyDescent="0.2">
      <c r="A39" s="54"/>
      <c r="B39" s="55"/>
      <c r="C39" s="55"/>
      <c r="D39" s="55"/>
      <c r="E39" s="55"/>
      <c r="F39" s="55"/>
      <c r="G39" s="55"/>
      <c r="H39" s="55"/>
      <c r="I39" s="55"/>
      <c r="J39" s="55"/>
      <c r="K39" s="55"/>
      <c r="L39" s="55"/>
      <c r="M39" s="55"/>
      <c r="N39" s="55"/>
      <c r="O39" s="56"/>
    </row>
  </sheetData>
  <mergeCells count="21">
    <mergeCell ref="B28:O28"/>
    <mergeCell ref="A32:O34"/>
    <mergeCell ref="A37:O39"/>
    <mergeCell ref="M6:Q6"/>
    <mergeCell ref="L19:M19"/>
    <mergeCell ref="B25:E25"/>
    <mergeCell ref="J25:M25"/>
    <mergeCell ref="L14:M14"/>
    <mergeCell ref="L16:M16"/>
    <mergeCell ref="L17:M17"/>
    <mergeCell ref="L18:M18"/>
    <mergeCell ref="B27:G27"/>
    <mergeCell ref="A1:O1"/>
    <mergeCell ref="F4:L4"/>
    <mergeCell ref="F5:L5"/>
    <mergeCell ref="F6:L6"/>
    <mergeCell ref="D12:E12"/>
    <mergeCell ref="L12:M12"/>
    <mergeCell ref="M3:Q3"/>
    <mergeCell ref="M5:Q5"/>
    <mergeCell ref="M4:Q4"/>
  </mergeCells>
  <pageMargins left="0.7" right="0.7" top="0.75" bottom="0.75" header="0.3" footer="0.3"/>
  <pageSetup paperSize="9" scale="4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A6EA-A309-B448-9475-32843D5C7B99}">
  <sheetPr>
    <pageSetUpPr fitToPage="1"/>
  </sheetPr>
  <dimension ref="A1:Q39"/>
  <sheetViews>
    <sheetView zoomScale="85" zoomScaleNormal="85" workbookViewId="0">
      <selection activeCell="S12" sqref="S12"/>
    </sheetView>
  </sheetViews>
  <sheetFormatPr baseColWidth="10" defaultColWidth="8.83203125" defaultRowHeight="15" x14ac:dyDescent="0.2"/>
  <cols>
    <col min="1" max="1" width="14.83203125" customWidth="1"/>
    <col min="2" max="2" width="16.1640625" customWidth="1"/>
    <col min="3" max="3" width="8.83203125" customWidth="1"/>
    <col min="4" max="4" width="14.33203125" bestFit="1" customWidth="1"/>
    <col min="5" max="5" width="13.5" customWidth="1"/>
    <col min="6" max="6" width="16.33203125" bestFit="1" customWidth="1"/>
    <col min="7" max="8" width="14.1640625" customWidth="1"/>
    <col min="10" max="10" width="21.33203125" customWidth="1"/>
    <col min="15" max="15" width="16.5" customWidth="1"/>
  </cols>
  <sheetData>
    <row r="1" spans="1:17" ht="47" x14ac:dyDescent="0.55000000000000004">
      <c r="A1" s="25" t="s">
        <v>0</v>
      </c>
      <c r="B1" s="25"/>
      <c r="C1" s="25"/>
      <c r="D1" s="25"/>
      <c r="E1" s="25"/>
      <c r="F1" s="25"/>
      <c r="G1" s="25"/>
      <c r="H1" s="25"/>
      <c r="I1" s="25"/>
      <c r="J1" s="25"/>
      <c r="K1" s="25"/>
      <c r="L1" s="25"/>
      <c r="M1" s="25"/>
      <c r="N1" s="25"/>
      <c r="O1" s="25"/>
    </row>
    <row r="3" spans="1:17" x14ac:dyDescent="0.2">
      <c r="M3" s="68" t="s">
        <v>28</v>
      </c>
      <c r="N3" s="69"/>
      <c r="O3" s="69"/>
      <c r="P3" s="69"/>
      <c r="Q3" s="70"/>
    </row>
    <row r="4" spans="1:17" s="8" customFormat="1" ht="21" x14ac:dyDescent="0.25">
      <c r="A4" s="8" t="s">
        <v>12</v>
      </c>
      <c r="D4" s="11"/>
      <c r="E4" s="11"/>
      <c r="F4" s="71"/>
      <c r="G4" s="71"/>
      <c r="H4" s="71"/>
      <c r="I4" s="71"/>
      <c r="J4" s="71"/>
      <c r="K4" s="71"/>
      <c r="L4" s="71"/>
      <c r="M4" s="66" t="s">
        <v>33</v>
      </c>
      <c r="N4" s="66"/>
      <c r="O4" s="66"/>
      <c r="P4" s="66"/>
      <c r="Q4" s="66"/>
    </row>
    <row r="5" spans="1:17" s="8" customFormat="1" ht="21" x14ac:dyDescent="0.25">
      <c r="A5" s="8" t="s">
        <v>18</v>
      </c>
      <c r="D5" s="11"/>
      <c r="E5" s="11"/>
      <c r="F5" s="26"/>
      <c r="G5" s="27"/>
      <c r="H5" s="27"/>
      <c r="I5" s="27"/>
      <c r="J5" s="27"/>
      <c r="K5" s="27"/>
      <c r="L5" s="28"/>
      <c r="M5" s="67"/>
      <c r="N5" s="67"/>
      <c r="O5" s="67"/>
      <c r="P5" s="67"/>
      <c r="Q5" s="67"/>
    </row>
    <row r="6" spans="1:17" s="8" customFormat="1" ht="21" x14ac:dyDescent="0.25">
      <c r="A6" s="8" t="s">
        <v>13</v>
      </c>
      <c r="D6" s="11"/>
      <c r="E6" s="11"/>
      <c r="F6" s="26"/>
      <c r="G6" s="27"/>
      <c r="H6" s="27"/>
      <c r="I6" s="27"/>
      <c r="J6" s="27"/>
      <c r="K6" s="27"/>
      <c r="L6" s="28"/>
      <c r="M6" s="67"/>
      <c r="N6" s="67"/>
      <c r="O6" s="67"/>
      <c r="P6" s="67"/>
      <c r="Q6" s="67"/>
    </row>
    <row r="7" spans="1:17" s="8" customFormat="1" ht="21" x14ac:dyDescent="0.25">
      <c r="A7" s="10" t="s">
        <v>14</v>
      </c>
      <c r="B7" s="10"/>
      <c r="C7" s="10"/>
      <c r="D7" s="9"/>
      <c r="F7" s="18"/>
    </row>
    <row r="8" spans="1:17" s="8" customFormat="1" ht="21" x14ac:dyDescent="0.25">
      <c r="A8" s="8" t="s">
        <v>3</v>
      </c>
      <c r="D8" s="9"/>
      <c r="F8" s="18"/>
    </row>
    <row r="9" spans="1:17" s="8" customFormat="1" ht="21" x14ac:dyDescent="0.25">
      <c r="A9" s="8" t="s">
        <v>24</v>
      </c>
      <c r="D9" s="9"/>
      <c r="F9" s="18"/>
      <c r="J9" s="17"/>
    </row>
    <row r="10" spans="1:17" s="8" customFormat="1" ht="21" x14ac:dyDescent="0.25">
      <c r="A10" s="8" t="s">
        <v>4</v>
      </c>
      <c r="F10" s="19"/>
    </row>
    <row r="12" spans="1:17" s="12" customFormat="1" ht="80" x14ac:dyDescent="0.25">
      <c r="B12" s="21" t="s">
        <v>5</v>
      </c>
      <c r="D12" s="29" t="s">
        <v>20</v>
      </c>
      <c r="E12" s="30"/>
      <c r="G12" s="22" t="s">
        <v>22</v>
      </c>
      <c r="H12" s="13"/>
      <c r="J12" s="21" t="s">
        <v>6</v>
      </c>
      <c r="L12" s="29" t="s">
        <v>19</v>
      </c>
      <c r="M12" s="30"/>
      <c r="O12" s="22" t="s">
        <v>21</v>
      </c>
    </row>
    <row r="14" spans="1:17" x14ac:dyDescent="0.2">
      <c r="D14" s="23" t="s">
        <v>1</v>
      </c>
      <c r="E14" s="23" t="s">
        <v>2</v>
      </c>
      <c r="L14" s="62" t="s">
        <v>7</v>
      </c>
      <c r="M14" s="62"/>
    </row>
    <row r="15" spans="1:17" ht="16" thickBot="1" x14ac:dyDescent="0.25">
      <c r="H15" s="3"/>
    </row>
    <row r="16" spans="1:17" ht="16" thickBot="1" x14ac:dyDescent="0.25">
      <c r="B16" s="3"/>
      <c r="D16" s="1">
        <v>625</v>
      </c>
      <c r="E16" s="1">
        <v>625</v>
      </c>
      <c r="G16" s="1">
        <v>3500</v>
      </c>
      <c r="J16" s="3"/>
      <c r="L16" s="57">
        <v>625</v>
      </c>
      <c r="M16" s="58"/>
      <c r="O16" s="1">
        <v>3500</v>
      </c>
    </row>
    <row r="17" spans="1:15" ht="16" thickBot="1" x14ac:dyDescent="0.25">
      <c r="D17" s="1">
        <v>625</v>
      </c>
      <c r="E17" s="1">
        <v>625</v>
      </c>
      <c r="L17" s="57">
        <v>625</v>
      </c>
      <c r="M17" s="58"/>
    </row>
    <row r="18" spans="1:15" ht="16" thickBot="1" x14ac:dyDescent="0.25">
      <c r="D18" s="1">
        <v>625</v>
      </c>
      <c r="E18" s="1">
        <v>625</v>
      </c>
      <c r="L18" s="57">
        <v>625</v>
      </c>
      <c r="M18" s="58"/>
    </row>
    <row r="19" spans="1:15" ht="16" thickBot="1" x14ac:dyDescent="0.25">
      <c r="B19" s="24" t="s">
        <v>32</v>
      </c>
      <c r="D19" s="1">
        <v>625</v>
      </c>
      <c r="E19" s="2">
        <v>625</v>
      </c>
      <c r="G19" s="24" t="s">
        <v>32</v>
      </c>
      <c r="J19" s="24" t="s">
        <v>32</v>
      </c>
      <c r="L19" s="57">
        <v>625</v>
      </c>
      <c r="M19" s="58"/>
      <c r="O19" s="24" t="s">
        <v>32</v>
      </c>
    </row>
    <row r="20" spans="1:15" ht="19" x14ac:dyDescent="0.25">
      <c r="B20" s="15" t="str">
        <f>IF(F7&lt;&gt;"",F7,"")</f>
        <v/>
      </c>
      <c r="G20" s="15" t="str">
        <f>IF(F8&lt;&gt;"",F8,"")</f>
        <v/>
      </c>
      <c r="J20" s="15" t="str">
        <f>IF(F9&lt;&gt;"",F9,"")</f>
        <v/>
      </c>
      <c r="M20" s="3"/>
      <c r="O20" s="15" t="str">
        <f>IF(F10&lt;&gt;"",F10,"")</f>
        <v/>
      </c>
    </row>
    <row r="21" spans="1:15" x14ac:dyDescent="0.2">
      <c r="B21" s="24" t="s">
        <v>31</v>
      </c>
      <c r="G21" s="24" t="s">
        <v>31</v>
      </c>
      <c r="J21" s="24" t="s">
        <v>31</v>
      </c>
      <c r="O21" s="24" t="s">
        <v>31</v>
      </c>
    </row>
    <row r="22" spans="1:15" ht="19" x14ac:dyDescent="0.25">
      <c r="B22" s="15" t="str">
        <f>IF(F7&lt;&gt;"",F7+140,"")</f>
        <v/>
      </c>
      <c r="G22" s="15" t="str">
        <f>IF(F8&lt;&gt;"",F8+140,"")</f>
        <v/>
      </c>
      <c r="H22" s="4"/>
      <c r="J22" s="15" t="str">
        <f>IF(F9&lt;&gt;"",F9+140,"")</f>
        <v/>
      </c>
      <c r="O22" s="15" t="str">
        <f>IF(F10&lt;&gt;"",F10+140,"")</f>
        <v/>
      </c>
    </row>
    <row r="23" spans="1:15" x14ac:dyDescent="0.2">
      <c r="B23" t="s">
        <v>15</v>
      </c>
      <c r="G23" t="s">
        <v>16</v>
      </c>
      <c r="J23" t="s">
        <v>17</v>
      </c>
      <c r="O23" t="s">
        <v>16</v>
      </c>
    </row>
    <row r="25" spans="1:15" x14ac:dyDescent="0.2">
      <c r="A25" t="s">
        <v>9</v>
      </c>
      <c r="B25" s="59">
        <f>SUM(D16+D17+D18+D19+E16+E17+E18+E19)</f>
        <v>5000</v>
      </c>
      <c r="C25" s="60"/>
      <c r="D25" s="60"/>
      <c r="E25" s="61"/>
      <c r="G25" s="7">
        <f>SUM(G16)</f>
        <v>3500</v>
      </c>
      <c r="H25" s="5"/>
      <c r="J25" s="59">
        <f>SUM(L16:M19)</f>
        <v>2500</v>
      </c>
      <c r="K25" s="60"/>
      <c r="L25" s="60"/>
      <c r="M25" s="61"/>
      <c r="O25" s="7">
        <f>SUM(O16)</f>
        <v>3500</v>
      </c>
    </row>
    <row r="26" spans="1:15" ht="16" thickBot="1" x14ac:dyDescent="0.25"/>
    <row r="27" spans="1:15" ht="22" thickBot="1" x14ac:dyDescent="0.3">
      <c r="A27" t="s">
        <v>8</v>
      </c>
      <c r="B27" s="63">
        <f>SUM(D16+D17+D18+D19+E16+E17+E18+E19+G16)</f>
        <v>8500</v>
      </c>
      <c r="C27" s="64"/>
      <c r="D27" s="64"/>
      <c r="E27" s="64"/>
      <c r="F27" s="64"/>
      <c r="G27" s="65"/>
      <c r="H27" s="6"/>
    </row>
    <row r="28" spans="1:15" ht="22" thickBot="1" x14ac:dyDescent="0.3">
      <c r="A28" t="s">
        <v>10</v>
      </c>
      <c r="B28" s="36">
        <f>SUM(B27+L16+L17+L18+L19+O16)</f>
        <v>14500</v>
      </c>
      <c r="C28" s="37"/>
      <c r="D28" s="37"/>
      <c r="E28" s="37"/>
      <c r="F28" s="37"/>
      <c r="G28" s="37"/>
      <c r="H28" s="37"/>
      <c r="I28" s="37"/>
      <c r="J28" s="37"/>
      <c r="K28" s="37"/>
      <c r="L28" s="37"/>
      <c r="M28" s="37"/>
      <c r="N28" s="37"/>
      <c r="O28" s="38"/>
    </row>
    <row r="32" spans="1:15" x14ac:dyDescent="0.2">
      <c r="A32" s="39" t="s">
        <v>23</v>
      </c>
      <c r="B32" s="40"/>
      <c r="C32" s="40"/>
      <c r="D32" s="40"/>
      <c r="E32" s="40"/>
      <c r="F32" s="40"/>
      <c r="G32" s="40"/>
      <c r="H32" s="40"/>
      <c r="I32" s="40"/>
      <c r="J32" s="40"/>
      <c r="K32" s="40"/>
      <c r="L32" s="40"/>
      <c r="M32" s="40"/>
      <c r="N32" s="40"/>
      <c r="O32" s="41"/>
    </row>
    <row r="33" spans="1:15" x14ac:dyDescent="0.2">
      <c r="A33" s="42"/>
      <c r="B33" s="43"/>
      <c r="C33" s="43"/>
      <c r="D33" s="43"/>
      <c r="E33" s="43"/>
      <c r="F33" s="43"/>
      <c r="G33" s="43"/>
      <c r="H33" s="43"/>
      <c r="I33" s="43"/>
      <c r="J33" s="43"/>
      <c r="K33" s="43"/>
      <c r="L33" s="43"/>
      <c r="M33" s="43"/>
      <c r="N33" s="43"/>
      <c r="O33" s="44"/>
    </row>
    <row r="34" spans="1:15" x14ac:dyDescent="0.2">
      <c r="A34" s="45"/>
      <c r="B34" s="46"/>
      <c r="C34" s="46"/>
      <c r="D34" s="46"/>
      <c r="E34" s="46"/>
      <c r="F34" s="46"/>
      <c r="G34" s="46"/>
      <c r="H34" s="46"/>
      <c r="I34" s="46"/>
      <c r="J34" s="46"/>
      <c r="K34" s="46"/>
      <c r="L34" s="46"/>
      <c r="M34" s="46"/>
      <c r="N34" s="46"/>
      <c r="O34" s="47"/>
    </row>
    <row r="37" spans="1:15" x14ac:dyDescent="0.2">
      <c r="A37" s="48" t="s">
        <v>11</v>
      </c>
      <c r="B37" s="49"/>
      <c r="C37" s="49"/>
      <c r="D37" s="49"/>
      <c r="E37" s="49"/>
      <c r="F37" s="49"/>
      <c r="G37" s="49"/>
      <c r="H37" s="49"/>
      <c r="I37" s="49"/>
      <c r="J37" s="49"/>
      <c r="K37" s="49"/>
      <c r="L37" s="49"/>
      <c r="M37" s="49"/>
      <c r="N37" s="49"/>
      <c r="O37" s="50"/>
    </row>
    <row r="38" spans="1:15" x14ac:dyDescent="0.2">
      <c r="A38" s="51"/>
      <c r="B38" s="52"/>
      <c r="C38" s="52"/>
      <c r="D38" s="52"/>
      <c r="E38" s="52"/>
      <c r="F38" s="52"/>
      <c r="G38" s="52"/>
      <c r="H38" s="52"/>
      <c r="I38" s="52"/>
      <c r="J38" s="52"/>
      <c r="K38" s="52"/>
      <c r="L38" s="52"/>
      <c r="M38" s="52"/>
      <c r="N38" s="52"/>
      <c r="O38" s="53"/>
    </row>
    <row r="39" spans="1:15" x14ac:dyDescent="0.2">
      <c r="A39" s="54"/>
      <c r="B39" s="55"/>
      <c r="C39" s="55"/>
      <c r="D39" s="55"/>
      <c r="E39" s="55"/>
      <c r="F39" s="55"/>
      <c r="G39" s="55"/>
      <c r="H39" s="55"/>
      <c r="I39" s="55"/>
      <c r="J39" s="55"/>
      <c r="K39" s="55"/>
      <c r="L39" s="55"/>
      <c r="M39" s="55"/>
      <c r="N39" s="55"/>
      <c r="O39" s="56"/>
    </row>
  </sheetData>
  <mergeCells count="21">
    <mergeCell ref="A1:O1"/>
    <mergeCell ref="M3:Q3"/>
    <mergeCell ref="F4:L4"/>
    <mergeCell ref="F5:L5"/>
    <mergeCell ref="M5:Q5"/>
    <mergeCell ref="A37:O39"/>
    <mergeCell ref="M4:Q4"/>
    <mergeCell ref="L19:M19"/>
    <mergeCell ref="B25:E25"/>
    <mergeCell ref="J25:M25"/>
    <mergeCell ref="B27:G27"/>
    <mergeCell ref="B28:O28"/>
    <mergeCell ref="A32:O34"/>
    <mergeCell ref="D12:E12"/>
    <mergeCell ref="L12:M12"/>
    <mergeCell ref="L14:M14"/>
    <mergeCell ref="L16:M16"/>
    <mergeCell ref="L17:M17"/>
    <mergeCell ref="L18:M18"/>
    <mergeCell ref="F6:L6"/>
    <mergeCell ref="M6:Q6"/>
  </mergeCells>
  <pageMargins left="0.7" right="0.7" top="0.75" bottom="0.75" header="0.3" footer="0.3"/>
  <pageSetup paperSize="9" scale="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6329-F92E-2543-8269-A2CAF2AE93A3}">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Example</vt:lpstr>
      <vt:lpstr>MASTER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dc:creator>
  <cp:lastModifiedBy>Samantha Hind</cp:lastModifiedBy>
  <cp:lastPrinted>2019-08-27T16:36:41Z</cp:lastPrinted>
  <dcterms:created xsi:type="dcterms:W3CDTF">2019-07-26T16:44:04Z</dcterms:created>
  <dcterms:modified xsi:type="dcterms:W3CDTF">2019-11-19T07:41:51Z</dcterms:modified>
</cp:coreProperties>
</file>